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2688" yWindow="1164" windowWidth="20028" windowHeight="11796" activeTab="0"/>
  </bookViews>
  <sheets>
    <sheet name="chart(RieH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<sst xmlns="http://schemas.openxmlformats.org/spreadsheetml/2006/main" count="112" uniqueCount="77">
  <si>
    <t>＜数秘計算シート＞</t>
    <rPh sb="1" eb="2">
      <t>スウ</t>
    </rPh>
    <rPh sb="2" eb="3">
      <t>ヒ</t>
    </rPh>
    <rPh sb="3" eb="5">
      <t>ケイサン</t>
    </rPh>
    <phoneticPr fontId="2"/>
  </si>
  <si>
    <t>名前（ローマ字、ヘボン式）</t>
    <rPh sb="0" eb="2">
      <t>ナマエ</t>
    </rPh>
    <rPh sb="6" eb="7">
      <t>ジ</t>
    </rPh>
    <rPh sb="11" eb="12">
      <t>シキ</t>
    </rPh>
    <phoneticPr fontId="2"/>
  </si>
  <si>
    <t>R</t>
  </si>
  <si>
    <t>I</t>
  </si>
  <si>
    <t>E</t>
  </si>
  <si>
    <t>M</t>
  </si>
  <si>
    <t>A</t>
  </si>
  <si>
    <t>K</t>
  </si>
  <si>
    <t>T</t>
  </si>
  <si>
    <t>A</t>
  </si>
  <si>
    <t>ハート数（母音）</t>
    <rPh sb="3" eb="4">
      <t>スウ</t>
    </rPh>
    <rPh sb="5" eb="7">
      <t>ボイン</t>
    </rPh>
    <phoneticPr fontId="2"/>
  </si>
  <si>
    <t>人格数　（子音）</t>
    <rPh sb="0" eb="2">
      <t>ジンカク</t>
    </rPh>
    <rPh sb="2" eb="3">
      <t>スウ</t>
    </rPh>
    <rPh sb="5" eb="7">
      <t>シイン</t>
    </rPh>
    <phoneticPr fontId="2"/>
  </si>
  <si>
    <t>★</t>
  </si>
  <si>
    <t>運命数（すべて）</t>
    <rPh sb="0" eb="2">
      <t>ウンメイ</t>
    </rPh>
    <rPh sb="2" eb="3">
      <t>スウ</t>
    </rPh>
    <phoneticPr fontId="2"/>
  </si>
  <si>
    <t>習慣数（総数）</t>
    <rPh sb="0" eb="2">
      <t>シュウカン</t>
    </rPh>
    <rPh sb="2" eb="3">
      <t>スウ</t>
    </rPh>
    <rPh sb="4" eb="6">
      <t>ソウスウ</t>
    </rPh>
    <phoneticPr fontId="2"/>
  </si>
  <si>
    <t>ハート数（内なる動機・ほんとうの望み）人格数（他者からみたあなた）習慣数（改善点・長所かつウィークポイント）</t>
    <rPh sb="3" eb="4">
      <t>スウ</t>
    </rPh>
    <rPh sb="5" eb="6">
      <t>ウチ</t>
    </rPh>
    <rPh sb="8" eb="10">
      <t>ドウキ</t>
    </rPh>
    <rPh sb="16" eb="17">
      <t>ノゾ</t>
    </rPh>
    <rPh sb="19" eb="21">
      <t>ジンカク</t>
    </rPh>
    <rPh sb="21" eb="22">
      <t>スウ</t>
    </rPh>
    <rPh sb="23" eb="25">
      <t>タシャ</t>
    </rPh>
    <rPh sb="33" eb="35">
      <t>シュウカン</t>
    </rPh>
    <rPh sb="35" eb="36">
      <t>スウ</t>
    </rPh>
    <rPh sb="37" eb="40">
      <t>カイゼンテン</t>
    </rPh>
    <rPh sb="41" eb="43">
      <t>チョウショ</t>
    </rPh>
    <phoneticPr fontId="2"/>
  </si>
  <si>
    <t>〇特性数＜気質のバランス＞</t>
    <rPh sb="1" eb="3">
      <t>トクセイ</t>
    </rPh>
    <rPh sb="3" eb="4">
      <t>スウ</t>
    </rPh>
    <rPh sb="5" eb="7">
      <t>キシツ</t>
    </rPh>
    <phoneticPr fontId="2"/>
  </si>
  <si>
    <t>０は、欠落数（カルマのレッスン）</t>
    <rPh sb="3" eb="5">
      <t>ケツラク</t>
    </rPh>
    <rPh sb="5" eb="6">
      <t>スウ</t>
    </rPh>
    <phoneticPr fontId="2"/>
  </si>
  <si>
    <t>身体数</t>
    <rPh sb="0" eb="2">
      <t>シンタイ</t>
    </rPh>
    <rPh sb="2" eb="3">
      <t>スウ</t>
    </rPh>
    <phoneticPr fontId="2"/>
  </si>
  <si>
    <t>知性数</t>
    <rPh sb="0" eb="2">
      <t>チセイ</t>
    </rPh>
    <rPh sb="2" eb="3">
      <t>スウ</t>
    </rPh>
    <phoneticPr fontId="2"/>
  </si>
  <si>
    <t>感情数</t>
    <rPh sb="0" eb="2">
      <t>カンジョウ</t>
    </rPh>
    <rPh sb="2" eb="3">
      <t>スウ</t>
    </rPh>
    <phoneticPr fontId="2"/>
  </si>
  <si>
    <t>直感数</t>
    <rPh sb="0" eb="2">
      <t>チョッカン</t>
    </rPh>
    <rPh sb="2" eb="3">
      <t>スウ</t>
    </rPh>
    <phoneticPr fontId="2"/>
  </si>
  <si>
    <t>＜現在の姓名＞</t>
    <rPh sb="1" eb="3">
      <t>ゲンザイ</t>
    </rPh>
    <rPh sb="4" eb="6">
      <t>セイメイ</t>
    </rPh>
    <phoneticPr fontId="2"/>
  </si>
  <si>
    <t>H</t>
  </si>
  <si>
    <t>G</t>
  </si>
  <si>
    <t>S</t>
  </si>
  <si>
    <t>I</t>
  </si>
  <si>
    <t>＜ローマ字数字変換表＞</t>
    <rPh sb="4" eb="5">
      <t>ジ</t>
    </rPh>
    <rPh sb="5" eb="7">
      <t>スウジ</t>
    </rPh>
    <rPh sb="7" eb="9">
      <t>ヘンカン</t>
    </rPh>
    <rPh sb="9" eb="10">
      <t>ヒョウ</t>
    </rPh>
    <phoneticPr fontId="2"/>
  </si>
  <si>
    <t>B</t>
  </si>
  <si>
    <t>C</t>
  </si>
  <si>
    <t>D</t>
  </si>
  <si>
    <t>F</t>
  </si>
  <si>
    <t>J</t>
  </si>
  <si>
    <t>L</t>
  </si>
  <si>
    <t>N</t>
  </si>
  <si>
    <t>O</t>
  </si>
  <si>
    <t>P</t>
  </si>
  <si>
    <t>Q</t>
  </si>
  <si>
    <t>U</t>
  </si>
  <si>
    <t>V</t>
  </si>
  <si>
    <t>W</t>
  </si>
  <si>
    <t>X</t>
  </si>
  <si>
    <t>Y</t>
  </si>
  <si>
    <t>Z</t>
  </si>
  <si>
    <t>誕生日（西暦）</t>
    <rPh sb="0" eb="3">
      <t>タンジョウビ</t>
    </rPh>
    <rPh sb="4" eb="6">
      <t>セイレキ</t>
    </rPh>
    <phoneticPr fontId="2"/>
  </si>
  <si>
    <t>カルマナンバー</t>
  </si>
  <si>
    <t>本質・傾向（日）</t>
    <rPh sb="0" eb="2">
      <t>ホンシツ</t>
    </rPh>
    <rPh sb="3" eb="5">
      <t>ケイコウ</t>
    </rPh>
    <rPh sb="6" eb="7">
      <t>ヒ</t>
    </rPh>
    <phoneticPr fontId="2"/>
  </si>
  <si>
    <t>誕生数（年月日）</t>
    <rPh sb="0" eb="2">
      <t>タンジョウ</t>
    </rPh>
    <rPh sb="2" eb="3">
      <t>スウ</t>
    </rPh>
    <rPh sb="4" eb="7">
      <t>ネンガッピ</t>
    </rPh>
    <phoneticPr fontId="2"/>
  </si>
  <si>
    <t>数秘</t>
    <rPh sb="0" eb="1">
      <t>スウ</t>
    </rPh>
    <rPh sb="1" eb="2">
      <t>ヒ</t>
    </rPh>
    <phoneticPr fontId="2"/>
  </si>
  <si>
    <t>チャレンジ（月日）</t>
    <rPh sb="6" eb="8">
      <t>ツキヒ</t>
    </rPh>
    <phoneticPr fontId="2"/>
  </si>
  <si>
    <t>この人生で成し遂げようとしていることは？</t>
  </si>
  <si>
    <t>実現数（誕生＋運命数）</t>
    <rPh sb="0" eb="2">
      <t>ジツゲン</t>
    </rPh>
    <rPh sb="2" eb="3">
      <t>スウ</t>
    </rPh>
    <rPh sb="4" eb="6">
      <t>タンジョウ</t>
    </rPh>
    <rPh sb="7" eb="9">
      <t>ウンメイ</t>
    </rPh>
    <rPh sb="9" eb="10">
      <t>スウ</t>
    </rPh>
    <phoneticPr fontId="2"/>
  </si>
  <si>
    <t>パーソナルイヤー</t>
  </si>
  <si>
    <t>誕生日～誕生日まで</t>
    <rPh sb="0" eb="3">
      <t>タンジョウビ</t>
    </rPh>
    <rPh sb="4" eb="7">
      <t>タンジョウビ</t>
    </rPh>
    <phoneticPr fontId="2"/>
  </si>
  <si>
    <t>＜頂点数と試練数＞</t>
    <rPh sb="1" eb="3">
      <t>チョウテン</t>
    </rPh>
    <rPh sb="3" eb="4">
      <t>スウ</t>
    </rPh>
    <rPh sb="5" eb="7">
      <t>シレン</t>
    </rPh>
    <rPh sb="7" eb="8">
      <t>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</si>
  <si>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</si>
  <si>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</si>
  <si>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</si>
  <si>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ー</t>
  </si>
  <si>
    <t>頂点数</t>
    <rPh sb="0" eb="2">
      <t>チョウテン</t>
    </rPh>
    <rPh sb="2" eb="3">
      <t>スウ</t>
    </rPh>
    <phoneticPr fontId="2"/>
  </si>
  <si>
    <t>（恵みをもたらす影響力をもつ）</t>
    <rPh sb="1" eb="2">
      <t>メグ</t>
    </rPh>
    <rPh sb="8" eb="11">
      <t>エイキョウリョク</t>
    </rPh>
    <phoneticPr fontId="2"/>
  </si>
  <si>
    <t>第１期</t>
    <rPh sb="0" eb="1">
      <t>ダイ</t>
    </rPh>
    <rPh sb="2" eb="3">
      <t>キ</t>
    </rPh>
    <phoneticPr fontId="2"/>
  </si>
  <si>
    <t>～</t>
  </si>
  <si>
    <t>月＋日</t>
    <rPh sb="0" eb="1">
      <t>ツキ</t>
    </rPh>
    <rPh sb="2" eb="3">
      <t>ヒ</t>
    </rPh>
    <phoneticPr fontId="2"/>
  </si>
  <si>
    <t>第２期</t>
    <rPh sb="0" eb="1">
      <t>ダイ</t>
    </rPh>
    <rPh sb="2" eb="3">
      <t>キ</t>
    </rPh>
    <phoneticPr fontId="2"/>
  </si>
  <si>
    <t>日＋年</t>
    <rPh sb="0" eb="1">
      <t>ニチ</t>
    </rPh>
    <rPh sb="2" eb="3">
      <t>ネン</t>
    </rPh>
    <phoneticPr fontId="2"/>
  </si>
  <si>
    <t>第３期</t>
    <rPh sb="0" eb="1">
      <t>ダイ</t>
    </rPh>
    <rPh sb="2" eb="3">
      <t>キ</t>
    </rPh>
    <phoneticPr fontId="2"/>
  </si>
  <si>
    <t>１＋２</t>
  </si>
  <si>
    <t>第４期</t>
    <rPh sb="0" eb="1">
      <t>ダイ</t>
    </rPh>
    <rPh sb="2" eb="3">
      <t>キ</t>
    </rPh>
    <phoneticPr fontId="2"/>
  </si>
  <si>
    <t>月＋年</t>
    <rPh sb="0" eb="1">
      <t>ツキ</t>
    </rPh>
    <rPh sb="2" eb="3">
      <t>ネン</t>
    </rPh>
    <phoneticPr fontId="2"/>
  </si>
  <si>
    <t>試練数</t>
    <rPh sb="0" eb="2">
      <t>シレン</t>
    </rPh>
    <rPh sb="2" eb="3">
      <t>スウ</t>
    </rPh>
    <phoneticPr fontId="2"/>
  </si>
  <si>
    <t>人生を４期にわける。第１期の終わりは、誕生数（年月日）で決まる。</t>
    <rPh sb="0" eb="2">
      <t>ジンセイ</t>
    </rPh>
    <rPh sb="4" eb="5">
      <t>キ</t>
    </rPh>
    <rPh sb="10" eb="11">
      <t>ダイ</t>
    </rPh>
    <rPh sb="12" eb="13">
      <t>キ</t>
    </rPh>
    <rPh sb="14" eb="15">
      <t>オ</t>
    </rPh>
    <rPh sb="19" eb="21">
      <t>タンジョウ</t>
    </rPh>
    <rPh sb="21" eb="22">
      <t>スウ</t>
    </rPh>
    <rPh sb="23" eb="26">
      <t>ネンガッピ</t>
    </rPh>
    <rPh sb="28" eb="29">
      <t>キ</t>
    </rPh>
    <phoneticPr fontId="2"/>
  </si>
  <si>
    <t>・頂点数</t>
    <rPh sb="1" eb="3">
      <t>チョウテン</t>
    </rPh>
    <rPh sb="3" eb="4">
      <t>スウ</t>
    </rPh>
    <phoneticPr fontId="2"/>
  </si>
  <si>
    <t>…</t>
  </si>
  <si>
    <t>その時期に出逢う出来事や環境を暗示する。</t>
    <rPh sb="2" eb="4">
      <t>ジキ</t>
    </rPh>
    <rPh sb="5" eb="7">
      <t>デア</t>
    </rPh>
    <rPh sb="8" eb="11">
      <t>デキゴト</t>
    </rPh>
    <rPh sb="12" eb="14">
      <t>カンキョウ</t>
    </rPh>
    <rPh sb="15" eb="17">
      <t>アンジ</t>
    </rPh>
    <phoneticPr fontId="2"/>
  </si>
  <si>
    <t>・試練数</t>
    <rPh sb="1" eb="3">
      <t>シレン</t>
    </rPh>
    <rPh sb="3" eb="4">
      <t>スウ</t>
    </rPh>
    <phoneticPr fontId="2"/>
  </si>
  <si>
    <t>その時期に課題となる、内側の限界、恐怖、障害を暗示する。</t>
    <rPh sb="2" eb="4">
      <t>ジキ</t>
    </rPh>
    <rPh sb="5" eb="7">
      <t>カダイ</t>
    </rPh>
    <rPh sb="11" eb="13">
      <t>ウチガワ</t>
    </rPh>
    <rPh sb="14" eb="16">
      <t>ゲンカイ</t>
    </rPh>
    <rPh sb="17" eb="19">
      <t>キョウフ</t>
    </rPh>
    <rPh sb="20" eb="22">
      <t>ショウガイ</t>
    </rPh>
    <rPh sb="23" eb="25">
      <t>アンジ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</si>
</sst>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6E6FA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3" fillId="7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EBFF"/>
        </patternFill>
      </fill>
      <border/>
    </dxf>
    <dxf>
      <fill>
        <patternFill>
          <bgColor rgb="FFFFEB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8B3B-67B3-418C-AB63-EDCB95C0512D}">
  <dimension ref="A2:AA73"/>
  <sheetViews>
    <sheetView showGridLines="0" tabSelected="1" workbookViewId="0" topLeftCell="A1">
      <selection activeCell="AE57" sqref="AE57"/>
    </sheetView>
  </sheetViews>
  <sheetFormatPr defaultColWidth="9.140625" defaultRowHeight="15"/>
  <cols>
    <col min="1" max="1" width="3.57421875" style="1" customWidth="1"/>
    <col min="2" max="27" width="3.7109375" style="1" customWidth="1"/>
    <col min="28" max="29" width="3.7109375" style="0" customWidth="1"/>
    <col min="30" max="30" width="4.00390625" style="0" customWidth="1"/>
  </cols>
  <sheetData>
    <row r="1" ht="9" customHeight="1"/>
    <row r="2" ht="15">
      <c r="B2" s="2" t="s">
        <v>0</v>
      </c>
    </row>
    <row r="3" ht="18.6" thickBot="1">
      <c r="B3" s="2" t="s">
        <v>1</v>
      </c>
    </row>
    <row r="4" spans="2:27" ht="18.6" thickBo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4" t="s">
        <v>3</v>
      </c>
      <c r="J4" s="4" t="s">
        <v>8</v>
      </c>
      <c r="K4" s="4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2:27" ht="15">
      <c r="B5" s="1">
        <f>IF(B$4&lt;&gt;"",HLOOKUP(B$4,$B$38:$AA$40,2,FALSE),"")</f>
        <v>9</v>
      </c>
      <c r="C5" s="1">
        <f>IF(C$4&lt;&gt;"",HLOOKUP(C$4,$B$38:$AA$40,2,FALSE),"")</f>
        <v>9</v>
      </c>
      <c r="D5" s="1">
        <f>IF(D$4&lt;&gt;"",HLOOKUP(D$4,$B$38:$AA$40,2,FALSE),"")</f>
        <v>5</v>
      </c>
      <c r="E5" s="1">
        <f>IF(E$4&lt;&gt;"",HLOOKUP(E$4,$B$38:$AA$40,2,FALSE),"")</f>
        <v>4</v>
      </c>
      <c r="F5" s="1">
        <f>IF(F$4&lt;&gt;"",HLOOKUP(F$4,$B$38:$AA$40,2,FALSE),"")</f>
        <v>1</v>
      </c>
      <c r="G5" s="1">
        <f>IF(G$4&lt;&gt;"",HLOOKUP(G$4,$B$38:$AA$40,2,FALSE),"")</f>
        <v>5</v>
      </c>
      <c r="H5" s="1">
        <f>IF(H$4&lt;&gt;"",HLOOKUP(H$4,$B$38:$AA$40,2,FALSE),"")</f>
        <v>2</v>
      </c>
      <c r="I5" s="1">
        <f>IF(I$4&lt;&gt;"",HLOOKUP(I$4,$B$38:$AA$40,2,FALSE),"")</f>
        <v>9</v>
      </c>
      <c r="J5" s="1">
        <f>IF(J$4&lt;&gt;"",HLOOKUP(J$4,$B$38:$AA$40,2,FALSE),"")</f>
        <v>2</v>
      </c>
      <c r="K5" s="1">
        <f>IF(K$4&lt;&gt;"",HLOOKUP(K$4,$B$38:$AA$40,2,FALSE),"")</f>
        <v>1</v>
      </c>
      <c r="L5" s="1" t="str">
        <f>IF(L$4&lt;&gt;"",HLOOKUP(L$4,$B$38:$AA$40,2,FALSE),"")</f>
        <v/>
      </c>
      <c r="M5" s="1" t="str">
        <f>IF(M$4&lt;&gt;"",HLOOKUP(M$4,$B$38:$AA$40,2,FALSE),"")</f>
        <v/>
      </c>
      <c r="N5" s="1" t="str">
        <f>IF(N$4&lt;&gt;"",HLOOKUP(N$4,$B$38:$AA$40,2,FALSE),"")</f>
        <v/>
      </c>
      <c r="O5" s="1" t="str">
        <f>IF(O$4&lt;&gt;"",HLOOKUP(O$4,$B$38:$AA$40,2,FALSE),"")</f>
        <v/>
      </c>
      <c r="P5" s="1" t="str">
        <f>IF(P$4&lt;&gt;"",HLOOKUP(P$4,$B$38:$AA$40,2,FALSE),"")</f>
        <v/>
      </c>
      <c r="Q5" s="1" t="str">
        <f>IF(Q$4&lt;&gt;"",HLOOKUP(Q$4,$B$38:$AA$40,2,FALSE),"")</f>
        <v/>
      </c>
      <c r="R5" s="1" t="str">
        <f>IF(R$4&lt;&gt;"",HLOOKUP(R$4,$B$38:$AA$40,2,FALSE),"")</f>
        <v/>
      </c>
      <c r="S5" s="1" t="str">
        <f>IF(S$4&lt;&gt;"",HLOOKUP(S$4,$B$38:$AA$40,2,FALSE),"")</f>
        <v/>
      </c>
      <c r="T5" s="1" t="str">
        <f>IF(T$4&lt;&gt;"",HLOOKUP(T$4,$B$38:$AA$40,2,FALSE),"")</f>
        <v/>
      </c>
      <c r="U5" s="1" t="str">
        <f>IF(U$4&lt;&gt;"",HLOOKUP(U$4,$B$38:$AA$40,2,FALSE),"")</f>
        <v/>
      </c>
      <c r="V5" s="1" t="str">
        <f>IF(V$4&lt;&gt;"",HLOOKUP(V$4,$B$38:$AA$40,2,FALSE),"")</f>
        <v/>
      </c>
      <c r="W5" s="1" t="str">
        <f>IF(W$4&lt;&gt;"",HLOOKUP(W$4,$B$38:$AA$40,2,FALSE),"")</f>
        <v/>
      </c>
      <c r="X5" s="1" t="str">
        <f>IF(X$4&lt;&gt;"",HLOOKUP(X$4,$B$38:$AA$40,2,FALSE),"")</f>
        <v/>
      </c>
      <c r="Y5" s="1" t="str">
        <f>IF(Y$4&lt;&gt;"",HLOOKUP(Y$4,$B$38:$AA$40,2,FALSE),"")</f>
        <v/>
      </c>
      <c r="Z5" s="1" t="str">
        <f>IF(Z$4&lt;&gt;"",HLOOKUP(Z$4,$B$38:$AA$40,2,FALSE),"")</f>
        <v/>
      </c>
      <c r="AA5" s="1" t="str">
        <f>IF(AA$4&lt;&gt;"",HLOOKUP(AA$4,$B$38:$AA$40,2,FALSE),"")</f>
        <v/>
      </c>
    </row>
    <row r="6" spans="2:27" ht="15">
      <c r="B6" s="1">
        <f>IF(B$4&lt;&gt;"",HLOOKUP(B$4,$B$38:$AA$40,3,FALSE),"")</f>
        <v>2</v>
      </c>
      <c r="C6" s="1">
        <f>IF(C$4&lt;&gt;"",HLOOKUP(C$4,$B$38:$AA$40,3,FALSE),"")</f>
        <v>1</v>
      </c>
      <c r="D6" s="1">
        <f>IF(D$4&lt;&gt;"",HLOOKUP(D$4,$B$38:$AA$40,3,FALSE),"")</f>
        <v>1</v>
      </c>
      <c r="E6" s="1">
        <f>IF(E$4&lt;&gt;"",HLOOKUP(E$4,$B$38:$AA$40,3,FALSE),"")</f>
        <v>2</v>
      </c>
      <c r="F6" s="1">
        <f>IF(F$4&lt;&gt;"",HLOOKUP(F$4,$B$38:$AA$40,3,FALSE),"")</f>
        <v>1</v>
      </c>
      <c r="G6" s="1">
        <f>IF(G$4&lt;&gt;"",HLOOKUP(G$4,$B$38:$AA$40,3,FALSE),"")</f>
        <v>1</v>
      </c>
      <c r="H6" s="1">
        <f>IF(H$4&lt;&gt;"",HLOOKUP(H$4,$B$38:$AA$40,3,FALSE),"")</f>
        <v>2</v>
      </c>
      <c r="I6" s="1">
        <f>IF(I$4&lt;&gt;"",HLOOKUP(I$4,$B$38:$AA$40,3,FALSE),"")</f>
        <v>1</v>
      </c>
      <c r="J6" s="1">
        <f>IF(J$4&lt;&gt;"",HLOOKUP(J$4,$B$38:$AA$40,3,FALSE),"")</f>
        <v>2</v>
      </c>
      <c r="K6" s="1">
        <f>IF(K$4&lt;&gt;"",HLOOKUP(K$4,$B$38:$AA$40,3,FALSE),"")</f>
        <v>1</v>
      </c>
      <c r="L6" s="1" t="str">
        <f>IF(L$4&lt;&gt;"",HLOOKUP(L$4,$B$38:$AA$40,3,FALSE),"")</f>
        <v/>
      </c>
      <c r="M6" s="1" t="str">
        <f>IF(M$4&lt;&gt;"",HLOOKUP(M$4,$B$38:$AA$40,3,FALSE),"")</f>
        <v/>
      </c>
      <c r="N6" s="1" t="str">
        <f>IF(N$4&lt;&gt;"",HLOOKUP(N$4,$B$38:$AA$40,3,FALSE),"")</f>
        <v/>
      </c>
      <c r="O6" s="1" t="str">
        <f>IF(O$4&lt;&gt;"",HLOOKUP(O$4,$B$38:$AA$40,3,FALSE),"")</f>
        <v/>
      </c>
      <c r="P6" s="1" t="str">
        <f>IF(P$4&lt;&gt;"",HLOOKUP(P$4,$B$38:$AA$40,3,FALSE),"")</f>
        <v/>
      </c>
      <c r="Q6" s="1" t="str">
        <f>IF(Q$4&lt;&gt;"",HLOOKUP(Q$4,$B$38:$AA$40,3,FALSE),"")</f>
        <v/>
      </c>
      <c r="R6" s="1" t="str">
        <f>IF(R$4&lt;&gt;"",HLOOKUP(R$4,$B$38:$AA$40,3,FALSE),"")</f>
        <v/>
      </c>
      <c r="S6" s="1" t="str">
        <f>IF(S$4&lt;&gt;"",HLOOKUP(S$4,$B$38:$AA$40,3,FALSE),"")</f>
        <v/>
      </c>
      <c r="T6" s="1" t="str">
        <f>IF(T$4&lt;&gt;"",HLOOKUP(T$4,$B$38:$AA$40,3,FALSE),"")</f>
        <v/>
      </c>
      <c r="U6" s="1" t="str">
        <f>IF(U$4&lt;&gt;"",HLOOKUP(U$4,$B$38:$AA$40,3,FALSE),"")</f>
        <v/>
      </c>
      <c r="V6" s="1" t="str">
        <f>IF(V$4&lt;&gt;"",HLOOKUP(V$4,$B$38:$AA$40,3,FALSE),"")</f>
        <v/>
      </c>
      <c r="W6" s="1" t="str">
        <f>IF(W$4&lt;&gt;"",HLOOKUP(W$4,$B$38:$AA$40,3,FALSE),"")</f>
        <v/>
      </c>
      <c r="X6" s="1" t="str">
        <f>IF(X$4&lt;&gt;"",HLOOKUP(X$4,$B$38:$AA$40,3,FALSE),"")</f>
        <v/>
      </c>
      <c r="Y6" s="1" t="str">
        <f>IF(Y$4&lt;&gt;"",HLOOKUP(Y$4,$B$38:$AA$40,3,FALSE),"")</f>
        <v/>
      </c>
      <c r="Z6" s="1" t="str">
        <f>IF(Z$4&lt;&gt;"",HLOOKUP(Z$4,$B$38:$AA$40,3,FALSE),"")</f>
        <v/>
      </c>
      <c r="AA6" s="1" t="str">
        <f>IF(AA$4&lt;&gt;"",HLOOKUP(AA$4,$B$38:$AA$40,3,FALSE),"")</f>
        <v/>
      </c>
    </row>
    <row r="7" ht="9" customHeight="1"/>
    <row r="8" spans="2:27" ht="18" customHeight="1">
      <c r="B8" s="6" t="s">
        <v>10</v>
      </c>
      <c r="C8" s="7"/>
      <c r="D8" s="7"/>
      <c r="E8" s="7"/>
      <c r="F8" s="7"/>
      <c r="G8" s="7"/>
      <c r="H8" s="8">
        <f>AA8</f>
        <v>3</v>
      </c>
      <c r="I8" s="7"/>
      <c r="J8" s="7"/>
      <c r="K8" s="7"/>
      <c r="M8" s="9">
        <f>SUMIFS(B5:AA5,B6:AA6,1)</f>
        <v>30</v>
      </c>
      <c r="N8" s="10"/>
      <c r="O8" s="11" t="str">
        <f>TEXT(M8,"00")</f>
        <v>30</v>
      </c>
      <c r="P8" s="10"/>
      <c r="Q8" s="12" t="str">
        <f>LEFT(O8,1)</f>
        <v>3</v>
      </c>
      <c r="R8" s="12" t="str">
        <f>RIGHT(M8,1)</f>
        <v>0</v>
      </c>
      <c r="S8" s="10"/>
      <c r="T8" s="11">
        <f>IF(EXACT(Q8,R8),M8,Q8+R8)</f>
        <v>3</v>
      </c>
      <c r="U8" s="10"/>
      <c r="V8" s="11" t="str">
        <f>TEXT(IF(T8&gt;33,Q8+R8,T8),"00")</f>
        <v>03</v>
      </c>
      <c r="W8" s="10"/>
      <c r="X8" s="12" t="str">
        <f>LEFT(V8,1)</f>
        <v>0</v>
      </c>
      <c r="Y8" s="12" t="str">
        <f>RIGHT(V8,1)</f>
        <v>3</v>
      </c>
      <c r="Z8" s="10"/>
      <c r="AA8" s="13">
        <f>IF(EXACT(X8,Y8),T8,X8+Y8)</f>
        <v>3</v>
      </c>
    </row>
    <row r="9" spans="2:27" ht="18" customHeight="1" thickBot="1">
      <c r="B9" s="6" t="s">
        <v>11</v>
      </c>
      <c r="C9" s="7"/>
      <c r="D9" s="7"/>
      <c r="E9" s="7"/>
      <c r="F9" s="7"/>
      <c r="G9" s="7"/>
      <c r="H9" s="14">
        <f>AA9</f>
        <v>8</v>
      </c>
      <c r="I9" s="7"/>
      <c r="J9" s="7"/>
      <c r="K9" s="7"/>
      <c r="M9" s="15">
        <f>SUMIFS(B5:AB5,B6:AB6,2)</f>
        <v>17</v>
      </c>
      <c r="O9" s="1" t="str">
        <f>TEXT(M9,"00")</f>
        <v>17</v>
      </c>
      <c r="Q9" s="16" t="str">
        <f>LEFT(O9,1)</f>
        <v>1</v>
      </c>
      <c r="R9" s="16" t="str">
        <f>RIGHT(M9,1)</f>
        <v>7</v>
      </c>
      <c r="T9" s="1">
        <f>IF(EXACT(Q9,R9),M9,Q9+R9)</f>
        <v>8</v>
      </c>
      <c r="V9" s="1" t="str">
        <f>TEXT(IF(T9&gt;33,Q9+R9,T9),"00")</f>
        <v>08</v>
      </c>
      <c r="X9" s="16" t="str">
        <f>LEFT(V9,1)</f>
        <v>0</v>
      </c>
      <c r="Y9" s="16" t="str">
        <f>RIGHT(V9,1)</f>
        <v>8</v>
      </c>
      <c r="AA9" s="17">
        <f>IF(EXACT(X9,Y9),T9,X9+Y9)</f>
        <v>8</v>
      </c>
    </row>
    <row r="10" spans="1:27" ht="18" customHeight="1" thickBot="1">
      <c r="A10" s="1" t="s">
        <v>12</v>
      </c>
      <c r="B10" s="18" t="s">
        <v>13</v>
      </c>
      <c r="C10" s="19"/>
      <c r="D10" s="19"/>
      <c r="E10" s="19"/>
      <c r="F10" s="19"/>
      <c r="G10" s="19"/>
      <c r="H10" s="20">
        <f>AA10</f>
        <v>11</v>
      </c>
      <c r="I10" s="7"/>
      <c r="J10" s="8">
        <f>VALUE(Q10&amp;R10)</f>
        <v>47</v>
      </c>
      <c r="K10" s="7"/>
      <c r="M10" s="15">
        <f>M8+M9</f>
        <v>47</v>
      </c>
      <c r="O10" s="1" t="str">
        <f>TEXT(M10,"00")</f>
        <v>47</v>
      </c>
      <c r="Q10" s="16" t="str">
        <f>LEFT(O10,1)</f>
        <v>4</v>
      </c>
      <c r="R10" s="16" t="str">
        <f>RIGHT(M10,1)</f>
        <v>7</v>
      </c>
      <c r="T10" s="1">
        <f>IF(EXACT(Q10,R10),M10,Q10+R10)</f>
        <v>11</v>
      </c>
      <c r="V10" s="1" t="str">
        <f>TEXT(IF(T10&gt;33,Q10+R10,T10),"00")</f>
        <v>11</v>
      </c>
      <c r="X10" s="16" t="str">
        <f>LEFT(V10,1)</f>
        <v>1</v>
      </c>
      <c r="Y10" s="16" t="str">
        <f>RIGHT(V10,1)</f>
        <v>1</v>
      </c>
      <c r="AA10" s="21">
        <f>IF(EXACT(X10,Y10),T10,X10+Y10)</f>
        <v>11</v>
      </c>
    </row>
    <row r="11" spans="2:27" ht="18" customHeight="1">
      <c r="B11" s="6" t="s">
        <v>14</v>
      </c>
      <c r="C11" s="7"/>
      <c r="D11" s="7"/>
      <c r="E11" s="7"/>
      <c r="F11" s="7"/>
      <c r="G11" s="7"/>
      <c r="H11" s="22">
        <f>AA11</f>
        <v>1</v>
      </c>
      <c r="I11" s="7"/>
      <c r="J11" s="8">
        <f>M11</f>
        <v>10</v>
      </c>
      <c r="K11" s="7"/>
      <c r="M11" s="15">
        <f>COUNTIF(B6:AA6,"1")+COUNTIF(B6:AA6,"2")</f>
        <v>10</v>
      </c>
      <c r="O11" s="1" t="str">
        <f>TEXT(M11,"00")</f>
        <v>10</v>
      </c>
      <c r="Q11" s="16" t="str">
        <f>LEFT(O11,1)</f>
        <v>1</v>
      </c>
      <c r="R11" s="16" t="str">
        <f>RIGHT(M11,1)</f>
        <v>0</v>
      </c>
      <c r="T11" s="1">
        <f>IF(EXACT(Q11,R11),M11,Q11+R11)</f>
        <v>1</v>
      </c>
      <c r="V11" s="1" t="str">
        <f>TEXT(IF(T11&gt;33,Q11+R11,T11),"00")</f>
        <v>01</v>
      </c>
      <c r="X11" s="16" t="str">
        <f>LEFT(V11,1)</f>
        <v>0</v>
      </c>
      <c r="Y11" s="16" t="str">
        <f>RIGHT(V11,1)</f>
        <v>1</v>
      </c>
      <c r="AA11" s="21">
        <f>IF(EXACT(X11,Y11),T11,X11+Y11)</f>
        <v>1</v>
      </c>
    </row>
    <row r="12" ht="15.6" customHeight="1">
      <c r="B12" s="23" t="s">
        <v>15</v>
      </c>
    </row>
    <row r="13" spans="13:27" ht="15">
      <c r="M13" s="1" t="str">
        <f>IF(M$4&lt;&gt;"",HLOOKUP(M$4,$B$38:$AA$40,3,FALSE),"")</f>
        <v/>
      </c>
      <c r="N13" s="1" t="str">
        <f>IF(N$4&lt;&gt;"",HLOOKUP(N$4,$B$38:$AA$40,3,FALSE),"")</f>
        <v/>
      </c>
      <c r="O13" s="1" t="str">
        <f>IF(O$4&lt;&gt;"",HLOOKUP(O$4,$B$38:$AA$40,3,FALSE),"")</f>
        <v/>
      </c>
      <c r="P13" s="1" t="str">
        <f>IF(P$4&lt;&gt;"",HLOOKUP(P$4,$B$38:$AA$40,3,FALSE),"")</f>
        <v/>
      </c>
      <c r="Q13" s="1" t="str">
        <f>IF(Q$4&lt;&gt;"",HLOOKUP(Q$4,$B$38:$AA$40,3,FALSE),"")</f>
        <v/>
      </c>
      <c r="R13" s="1" t="str">
        <f>IF(R$4&lt;&gt;"",HLOOKUP(R$4,$B$38:$AA$40,3,FALSE),"")</f>
        <v/>
      </c>
      <c r="S13" s="1" t="str">
        <f>IF(S$4&lt;&gt;"",HLOOKUP(S$4,$B$38:$AA$40,3,FALSE),"")</f>
        <v/>
      </c>
      <c r="T13" s="1" t="str">
        <f>IF(T$4&lt;&gt;"",HLOOKUP(T$4,$B$38:$AA$40,3,FALSE),"")</f>
        <v/>
      </c>
      <c r="U13" s="1" t="str">
        <f>IF(U$4&lt;&gt;"",HLOOKUP(U$4,$B$38:$AA$40,3,FALSE),"")</f>
        <v/>
      </c>
      <c r="V13" s="1" t="str">
        <f>IF(V$4&lt;&gt;"",HLOOKUP(V$4,$B$38:$AA$40,3,FALSE),"")</f>
        <v/>
      </c>
      <c r="W13" s="1" t="str">
        <f>IF(W$4&lt;&gt;"",HLOOKUP(W$4,$B$38:$AA$40,3,FALSE),"")</f>
        <v/>
      </c>
      <c r="X13" s="1" t="str">
        <f>IF(X$4&lt;&gt;"",HLOOKUP(X$4,$B$38:$AA$40,3,FALSE),"")</f>
        <v/>
      </c>
      <c r="Y13" s="1" t="str">
        <f>IF(Y$4&lt;&gt;"",HLOOKUP(Y$4,$B$38:$AA$40,3,FALSE),"")</f>
        <v/>
      </c>
      <c r="Z13" s="1" t="str">
        <f>IF(Z$4&lt;&gt;"",HLOOKUP(Z$4,$B$38:$AA$40,3,FALSE),"")</f>
        <v/>
      </c>
      <c r="AA13" s="1" t="str">
        <f>IF(AA$4&lt;&gt;"",HLOOKUP(AA$4,$B$38:$AA$40,3,FALSE),"")</f>
        <v/>
      </c>
    </row>
    <row r="14" spans="2:9" ht="15.6" customHeight="1">
      <c r="B14" s="2" t="s">
        <v>16</v>
      </c>
      <c r="E14" s="2"/>
      <c r="I14" s="2" t="s">
        <v>17</v>
      </c>
    </row>
    <row r="15" spans="2:10" ht="15">
      <c r="B15" s="24" t="s">
        <v>18</v>
      </c>
      <c r="C15" s="25"/>
      <c r="D15" s="24" t="s">
        <v>19</v>
      </c>
      <c r="E15" s="26"/>
      <c r="F15" s="24" t="s">
        <v>20</v>
      </c>
      <c r="G15" s="25"/>
      <c r="H15" s="26"/>
      <c r="I15" s="24" t="s">
        <v>21</v>
      </c>
      <c r="J15" s="26"/>
    </row>
    <row r="16" spans="2:10" ht="15">
      <c r="B16" s="27">
        <f>SUM(B18:C18)</f>
        <v>3</v>
      </c>
      <c r="C16" s="28"/>
      <c r="D16" s="27">
        <f>SUM(D18:E18)</f>
        <v>2</v>
      </c>
      <c r="E16" s="28"/>
      <c r="F16" s="27">
        <f>SUM(F18:H18)</f>
        <v>2</v>
      </c>
      <c r="G16" s="29"/>
      <c r="H16" s="28"/>
      <c r="I16" s="27">
        <f>SUM(I18:J18)</f>
        <v>3</v>
      </c>
      <c r="J16" s="28"/>
    </row>
    <row r="17" spans="2:10" ht="15">
      <c r="B17" s="30">
        <v>4</v>
      </c>
      <c r="C17" s="31">
        <v>5</v>
      </c>
      <c r="D17" s="30">
        <v>1</v>
      </c>
      <c r="E17" s="32">
        <v>8</v>
      </c>
      <c r="F17" s="30">
        <v>2</v>
      </c>
      <c r="G17" s="31">
        <v>3</v>
      </c>
      <c r="H17" s="32">
        <v>6</v>
      </c>
      <c r="I17" s="31">
        <v>7</v>
      </c>
      <c r="J17" s="32">
        <v>9</v>
      </c>
    </row>
    <row r="18" spans="2:10" ht="15">
      <c r="B18" s="33">
        <f>COUNTIF($B$5:$AA$5,B$17)</f>
        <v>1</v>
      </c>
      <c r="C18" s="34">
        <f>COUNTIF($B$5:$AA$5,C$17)</f>
        <v>2</v>
      </c>
      <c r="D18" s="33">
        <f>COUNTIF($B$5:$AA$5,D$17)</f>
        <v>2</v>
      </c>
      <c r="E18" s="35">
        <f>COUNTIF($B$5:$AA$5,E$17)</f>
        <v>0</v>
      </c>
      <c r="F18" s="33">
        <f>COUNTIF($B$5:$AA$5,F$17)</f>
        <v>2</v>
      </c>
      <c r="G18" s="34">
        <f>COUNTIF($B$5:$AA$5,G$17)</f>
        <v>0</v>
      </c>
      <c r="H18" s="35">
        <f>COUNTIF($B$5:$AA$5,H$17)</f>
        <v>0</v>
      </c>
      <c r="I18" s="34">
        <f>COUNTIF($B$5:$AA$5,I$17)</f>
        <v>0</v>
      </c>
      <c r="J18" s="35">
        <f>COUNTIF($B$5:$AA$5,J$17)</f>
        <v>3</v>
      </c>
    </row>
    <row r="20" ht="15.6" customHeight="1" thickBot="1">
      <c r="B20" s="2" t="s">
        <v>22</v>
      </c>
    </row>
    <row r="21" spans="2:27" ht="18.6" thickBot="1">
      <c r="B21" s="3" t="s">
        <v>2</v>
      </c>
      <c r="C21" s="4" t="s">
        <v>3</v>
      </c>
      <c r="D21" s="4" t="s">
        <v>4</v>
      </c>
      <c r="E21" s="4" t="s">
        <v>23</v>
      </c>
      <c r="F21" s="4" t="s">
        <v>3</v>
      </c>
      <c r="G21" s="4" t="s">
        <v>24</v>
      </c>
      <c r="H21" s="4" t="s">
        <v>6</v>
      </c>
      <c r="I21" s="4" t="s">
        <v>25</v>
      </c>
      <c r="J21" s="4" t="s">
        <v>23</v>
      </c>
      <c r="K21" s="4" t="s">
        <v>26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2:27" ht="15">
      <c r="B22" s="1">
        <f>IF(B$21&lt;&gt;"",HLOOKUP(B$21,$B$38:$AA$40,2,FALSE),"")</f>
        <v>9</v>
      </c>
      <c r="C22" s="1">
        <f>IF(C$21&lt;&gt;"",HLOOKUP(C$21,$B$38:$AA$40,2,FALSE),"")</f>
        <v>9</v>
      </c>
      <c r="D22" s="1">
        <f>IF(D$21&lt;&gt;"",HLOOKUP(D$21,$B$38:$AA$40,2,FALSE),"")</f>
        <v>5</v>
      </c>
      <c r="E22" s="1">
        <f>IF(E$21&lt;&gt;"",HLOOKUP(E$21,$B$38:$AA$40,2,FALSE),"")</f>
        <v>8</v>
      </c>
      <c r="F22" s="1">
        <f>IF(F$21&lt;&gt;"",HLOOKUP(F$21,$B$38:$AA$40,2,FALSE),"")</f>
        <v>9</v>
      </c>
      <c r="G22" s="1">
        <f>IF(G$21&lt;&gt;"",HLOOKUP(G$21,$B$38:$AA$40,2,FALSE),"")</f>
        <v>7</v>
      </c>
      <c r="H22" s="1">
        <f>IF(H$21&lt;&gt;"",HLOOKUP(H$21,$B$38:$AA$40,2,FALSE),"")</f>
        <v>1</v>
      </c>
      <c r="I22" s="1">
        <f>IF(I$21&lt;&gt;"",HLOOKUP(I$21,$B$38:$AA$40,2,FALSE),"")</f>
        <v>1</v>
      </c>
      <c r="J22" s="1">
        <f>IF(J$21&lt;&gt;"",HLOOKUP(J$21,$B$38:$AA$40,2,FALSE),"")</f>
        <v>8</v>
      </c>
      <c r="K22" s="1">
        <f>IF(K$21&lt;&gt;"",HLOOKUP(K$21,$B$38:$AA$40,2,FALSE),"")</f>
        <v>9</v>
      </c>
      <c r="L22" s="1" t="str">
        <f>IF(L$21&lt;&gt;"",HLOOKUP(L$21,$B$38:$AA$40,2,FALSE),"")</f>
        <v/>
      </c>
      <c r="M22" s="1" t="str">
        <f>IF(M$21&lt;&gt;"",HLOOKUP(M$21,$B$38:$AA$40,2,FALSE),"")</f>
        <v/>
      </c>
      <c r="N22" s="1" t="str">
        <f>IF(N$21&lt;&gt;"",HLOOKUP(N$21,$B$38:$AA$40,2,FALSE),"")</f>
        <v/>
      </c>
      <c r="O22" s="1" t="str">
        <f>IF(O$21&lt;&gt;"",HLOOKUP(O$21,$B$38:$AA$40,2,FALSE),"")</f>
        <v/>
      </c>
      <c r="P22" s="1" t="str">
        <f>IF(P$21&lt;&gt;"",HLOOKUP(P$21,$B$38:$AA$40,2,FALSE),"")</f>
        <v/>
      </c>
      <c r="Q22" s="1" t="str">
        <f>IF(Q$21&lt;&gt;"",HLOOKUP(Q$21,$B$38:$AA$40,2,FALSE),"")</f>
        <v/>
      </c>
      <c r="R22" s="1" t="str">
        <f>IF(R$21&lt;&gt;"",HLOOKUP(R$21,$B$38:$AA$40,2,FALSE),"")</f>
        <v/>
      </c>
      <c r="S22" s="1" t="str">
        <f>IF(S$21&lt;&gt;"",HLOOKUP(S$21,$B$38:$AA$40,2,FALSE),"")</f>
        <v/>
      </c>
      <c r="T22" s="1" t="str">
        <f>IF(T$21&lt;&gt;"",HLOOKUP(T$21,$B$38:$AA$40,2,FALSE),"")</f>
        <v/>
      </c>
      <c r="U22" s="1" t="str">
        <f>IF(U$21&lt;&gt;"",HLOOKUP(U$21,$B$38:$AA$40,2,FALSE),"")</f>
        <v/>
      </c>
      <c r="V22" s="1" t="str">
        <f>IF(V$21&lt;&gt;"",HLOOKUP(V$21,$B$38:$AA$40,2,FALSE),"")</f>
        <v/>
      </c>
      <c r="W22" s="1" t="str">
        <f>IF(W$21&lt;&gt;"",HLOOKUP(W$21,$B$38:$AA$40,2,FALSE),"")</f>
        <v/>
      </c>
      <c r="X22" s="1" t="str">
        <f>IF(X$21&lt;&gt;"",HLOOKUP(X$21,$B$38:$AA$40,2,FALSE),"")</f>
        <v/>
      </c>
      <c r="Y22" s="1" t="str">
        <f>IF(Y$21&lt;&gt;"",HLOOKUP(Y$21,$B$38:$AA$40,2,FALSE),"")</f>
        <v/>
      </c>
      <c r="Z22" s="1" t="str">
        <f>IF(Z$21&lt;&gt;"",HLOOKUP(Z$21,$B$38:$AA$40,2,FALSE),"")</f>
        <v/>
      </c>
      <c r="AA22" s="1" t="str">
        <f>IF(AA$21&lt;&gt;"",HLOOKUP(AA$21,$B$38:$AA$40,2,FALSE),"")</f>
        <v/>
      </c>
    </row>
    <row r="23" spans="2:27" ht="15">
      <c r="B23" s="1">
        <f>IF(B$21&lt;&gt;"",HLOOKUP(B$21,$B$38:$AA$40,3,FALSE),"")</f>
        <v>2</v>
      </c>
      <c r="C23" s="1">
        <f>IF(C$21&lt;&gt;"",HLOOKUP(C$21,$B$38:$AA$40,3,FALSE),"")</f>
        <v>1</v>
      </c>
      <c r="D23" s="1">
        <f>IF(D$21&lt;&gt;"",HLOOKUP(D$21,$B$38:$AA$40,3,FALSE),"")</f>
        <v>1</v>
      </c>
      <c r="E23" s="1">
        <f>IF(E$21&lt;&gt;"",HLOOKUP(E$21,$B$38:$AA$40,3,FALSE),"")</f>
        <v>2</v>
      </c>
      <c r="F23" s="1">
        <f>IF(F$21&lt;&gt;"",HLOOKUP(F$21,$B$38:$AA$40,3,FALSE),"")</f>
        <v>1</v>
      </c>
      <c r="G23" s="1">
        <f>IF(G$21&lt;&gt;"",HLOOKUP(G$21,$B$38:$AA$40,3,FALSE),"")</f>
        <v>2</v>
      </c>
      <c r="H23" s="1">
        <f>IF(H$21&lt;&gt;"",HLOOKUP(H$21,$B$38:$AA$40,3,FALSE),"")</f>
        <v>1</v>
      </c>
      <c r="I23" s="1">
        <f>IF(I$21&lt;&gt;"",HLOOKUP(I$21,$B$38:$AA$40,3,FALSE),"")</f>
        <v>2</v>
      </c>
      <c r="J23" s="1">
        <f>IF(J$21&lt;&gt;"",HLOOKUP(J$21,$B$38:$AA$40,3,FALSE),"")</f>
        <v>2</v>
      </c>
      <c r="K23" s="1">
        <f>IF(K$21&lt;&gt;"",HLOOKUP(K$21,$B$38:$AA$40,3,FALSE),"")</f>
        <v>1</v>
      </c>
      <c r="L23" s="1" t="str">
        <f>IF(L$21&lt;&gt;"",HLOOKUP(L$21,$B$38:$AA$40,3,FALSE),"")</f>
        <v/>
      </c>
      <c r="M23" s="1" t="str">
        <f>IF(M$21&lt;&gt;"",HLOOKUP(M$21,$B$38:$AA$40,3,FALSE),"")</f>
        <v/>
      </c>
      <c r="N23" s="1" t="str">
        <f>IF(N$21&lt;&gt;"",HLOOKUP(N$21,$B$38:$AA$40,3,FALSE),"")</f>
        <v/>
      </c>
      <c r="O23" s="1" t="str">
        <f>IF(O$21&lt;&gt;"",HLOOKUP(O$21,$B$38:$AA$40,3,FALSE),"")</f>
        <v/>
      </c>
      <c r="P23" s="1" t="str">
        <f>IF(P$21&lt;&gt;"",HLOOKUP(P$21,$B$38:$AA$40,3,FALSE),"")</f>
        <v/>
      </c>
      <c r="Q23" s="1" t="str">
        <f>IF(Q$21&lt;&gt;"",HLOOKUP(Q$21,$B$38:$AA$40,3,FALSE),"")</f>
        <v/>
      </c>
      <c r="R23" s="1" t="str">
        <f>IF(R$21&lt;&gt;"",HLOOKUP(R$21,$B$38:$AA$40,3,FALSE),"")</f>
        <v/>
      </c>
      <c r="S23" s="1" t="str">
        <f>IF(S$21&lt;&gt;"",HLOOKUP(S$21,$B$38:$AA$40,3,FALSE),"")</f>
        <v/>
      </c>
      <c r="T23" s="1" t="str">
        <f>IF(T$21&lt;&gt;"",HLOOKUP(T$21,$B$38:$AA$40,3,FALSE),"")</f>
        <v/>
      </c>
      <c r="U23" s="1" t="str">
        <f>IF(U$21&lt;&gt;"",HLOOKUP(U$21,$B$38:$AA$40,3,FALSE),"")</f>
        <v/>
      </c>
      <c r="V23" s="1" t="str">
        <f>IF(V$21&lt;&gt;"",HLOOKUP(V$21,$B$38:$AA$40,3,FALSE),"")</f>
        <v/>
      </c>
      <c r="W23" s="1" t="str">
        <f>IF(W$21&lt;&gt;"",HLOOKUP(W$21,$B$38:$AA$40,3,FALSE),"")</f>
        <v/>
      </c>
      <c r="X23" s="1" t="str">
        <f>IF(X$21&lt;&gt;"",HLOOKUP(X$21,$B$38:$AA$40,3,FALSE),"")</f>
        <v/>
      </c>
      <c r="Y23" s="1" t="str">
        <f>IF(Y$21&lt;&gt;"",HLOOKUP(Y$21,$B$38:$AA$40,3,FALSE),"")</f>
        <v/>
      </c>
      <c r="Z23" s="1" t="str">
        <f>IF(Z$21&lt;&gt;"",HLOOKUP(Z$21,$B$38:$AA$40,3,FALSE),"")</f>
        <v/>
      </c>
      <c r="AA23" s="1" t="str">
        <f>IF(AA$21&lt;&gt;"",HLOOKUP(AA$21,$B$38:$AA$40,3,FALSE),"")</f>
        <v/>
      </c>
    </row>
    <row r="24" ht="9" customHeight="1"/>
    <row r="25" spans="2:27" ht="18" customHeight="1">
      <c r="B25" s="6" t="s">
        <v>10</v>
      </c>
      <c r="C25" s="7"/>
      <c r="D25" s="7"/>
      <c r="E25" s="7"/>
      <c r="F25" s="7"/>
      <c r="G25" s="7"/>
      <c r="H25" s="8">
        <f>AA25</f>
        <v>33</v>
      </c>
      <c r="I25" s="7"/>
      <c r="J25" s="7"/>
      <c r="K25" s="7"/>
      <c r="M25" s="9">
        <f>SUMIFS(B22:AA22,B23:AA23,1)</f>
        <v>33</v>
      </c>
      <c r="N25" s="10"/>
      <c r="O25" s="11" t="str">
        <f>TEXT(M25,"00")</f>
        <v>33</v>
      </c>
      <c r="P25" s="10"/>
      <c r="Q25" s="12" t="str">
        <f>LEFT(O25,1)</f>
        <v>3</v>
      </c>
      <c r="R25" s="12" t="str">
        <f>RIGHT(M25,1)</f>
        <v>3</v>
      </c>
      <c r="S25" s="10"/>
      <c r="T25" s="11">
        <f>IF(EXACT(Q25,R25),M25,Q25+R25)</f>
        <v>33</v>
      </c>
      <c r="U25" s="10"/>
      <c r="V25" s="11" t="str">
        <f>TEXT(IF(T25&gt;33,Q25+R25,T25),"00")</f>
        <v>33</v>
      </c>
      <c r="W25" s="10"/>
      <c r="X25" s="12" t="str">
        <f>LEFT(V25,1)</f>
        <v>3</v>
      </c>
      <c r="Y25" s="12" t="str">
        <f>RIGHT(V25,1)</f>
        <v>3</v>
      </c>
      <c r="Z25" s="10"/>
      <c r="AA25" s="13">
        <f>IF(EXACT(X25,Y25),T25,X25+Y25)</f>
        <v>33</v>
      </c>
    </row>
    <row r="26" spans="2:27" ht="18" customHeight="1" thickBot="1">
      <c r="B26" s="6" t="s">
        <v>11</v>
      </c>
      <c r="C26" s="7"/>
      <c r="D26" s="7"/>
      <c r="E26" s="7"/>
      <c r="F26" s="7"/>
      <c r="G26" s="7"/>
      <c r="H26" s="14">
        <f>AA26</f>
        <v>33</v>
      </c>
      <c r="I26" s="7"/>
      <c r="J26" s="7"/>
      <c r="K26" s="7"/>
      <c r="M26" s="15">
        <f>SUMIFS(B22:AB22,B23:AB23,2)</f>
        <v>33</v>
      </c>
      <c r="O26" s="1" t="str">
        <f>TEXT(M26,"00")</f>
        <v>33</v>
      </c>
      <c r="Q26" s="16" t="str">
        <f>LEFT(O26,1)</f>
        <v>3</v>
      </c>
      <c r="R26" s="16" t="str">
        <f>RIGHT(M26,1)</f>
        <v>3</v>
      </c>
      <c r="T26" s="1">
        <f>IF(EXACT(Q26,R26),M26,Q26+R26)</f>
        <v>33</v>
      </c>
      <c r="V26" s="1" t="str">
        <f>TEXT(IF(T26&gt;33,Q26+R26,T26),"00")</f>
        <v>33</v>
      </c>
      <c r="X26" s="16" t="str">
        <f>LEFT(V26,1)</f>
        <v>3</v>
      </c>
      <c r="Y26" s="16" t="str">
        <f>RIGHT(V26,1)</f>
        <v>3</v>
      </c>
      <c r="AA26" s="17">
        <f>IF(EXACT(X26,Y26),T26,X26+Y26)</f>
        <v>33</v>
      </c>
    </row>
    <row r="27" spans="2:27" ht="18" customHeight="1" thickBot="1">
      <c r="B27" s="18" t="s">
        <v>13</v>
      </c>
      <c r="C27" s="19"/>
      <c r="D27" s="19"/>
      <c r="E27" s="19"/>
      <c r="F27" s="19"/>
      <c r="G27" s="19"/>
      <c r="H27" s="20">
        <f>AA27</f>
        <v>3</v>
      </c>
      <c r="I27" s="7"/>
      <c r="J27" s="8">
        <f>VALUE(Q27&amp;R27)</f>
        <v>66</v>
      </c>
      <c r="K27" s="7"/>
      <c r="M27" s="15">
        <f>M25+M26</f>
        <v>66</v>
      </c>
      <c r="O27" s="1" t="str">
        <f>TEXT(M27,"00")</f>
        <v>66</v>
      </c>
      <c r="Q27" s="16" t="str">
        <f>LEFT(O27,1)</f>
        <v>6</v>
      </c>
      <c r="R27" s="16" t="str">
        <f>RIGHT(M27,1)</f>
        <v>6</v>
      </c>
      <c r="T27" s="1">
        <f>IF(EXACT(Q27,R27),M27,Q27+R27)</f>
        <v>66</v>
      </c>
      <c r="V27" s="1" t="str">
        <f>TEXT(IF(T27&gt;33,Q27+R27,T27),"00")</f>
        <v>12</v>
      </c>
      <c r="X27" s="16" t="str">
        <f>LEFT(V27,1)</f>
        <v>1</v>
      </c>
      <c r="Y27" s="16" t="str">
        <f>RIGHT(V27,1)</f>
        <v>2</v>
      </c>
      <c r="AA27" s="21">
        <f>IF(EXACT(X27,Y27),T27,X27+Y27)</f>
        <v>3</v>
      </c>
    </row>
    <row r="28" spans="2:27" ht="18" customHeight="1">
      <c r="B28" s="6" t="s">
        <v>14</v>
      </c>
      <c r="C28" s="7"/>
      <c r="D28" s="7"/>
      <c r="E28" s="7"/>
      <c r="F28" s="7"/>
      <c r="G28" s="7"/>
      <c r="H28" s="22">
        <f>AA28</f>
        <v>1</v>
      </c>
      <c r="I28" s="7"/>
      <c r="J28" s="8">
        <f>M28</f>
        <v>10</v>
      </c>
      <c r="K28" s="7"/>
      <c r="M28" s="15">
        <f>COUNTIF(B23:AA23,"1")+COUNTIF(B23:AA23,"2")</f>
        <v>10</v>
      </c>
      <c r="O28" s="1" t="str">
        <f>TEXT(M28,"00")</f>
        <v>10</v>
      </c>
      <c r="Q28" s="16" t="str">
        <f>LEFT(O28,1)</f>
        <v>1</v>
      </c>
      <c r="R28" s="16" t="str">
        <f>RIGHT(M28,1)</f>
        <v>0</v>
      </c>
      <c r="T28" s="1">
        <f>IF(EXACT(Q28,R28),M28,Q28+R28)</f>
        <v>1</v>
      </c>
      <c r="V28" s="1" t="str">
        <f>TEXT(IF(T28&gt;33,Q28+R28,T28),"00")</f>
        <v>01</v>
      </c>
      <c r="X28" s="16" t="str">
        <f>LEFT(V28,1)</f>
        <v>0</v>
      </c>
      <c r="Y28" s="16" t="str">
        <f>RIGHT(V28,1)</f>
        <v>1</v>
      </c>
      <c r="AA28" s="21">
        <f>IF(EXACT(X28,Y28),T28,X28+Y28)</f>
        <v>1</v>
      </c>
    </row>
    <row r="29" ht="15.6" customHeight="1">
      <c r="B29" s="23" t="s">
        <v>15</v>
      </c>
    </row>
    <row r="30" ht="15.6" customHeight="1"/>
    <row r="31" spans="2:9" ht="15.6" customHeight="1">
      <c r="B31" s="2" t="s">
        <v>16</v>
      </c>
      <c r="E31" s="2"/>
      <c r="I31" s="2" t="s">
        <v>17</v>
      </c>
    </row>
    <row r="32" spans="2:10" ht="15">
      <c r="B32" s="24" t="s">
        <v>18</v>
      </c>
      <c r="C32" s="25"/>
      <c r="D32" s="24" t="s">
        <v>19</v>
      </c>
      <c r="E32" s="26"/>
      <c r="F32" s="24" t="s">
        <v>20</v>
      </c>
      <c r="G32" s="25"/>
      <c r="H32" s="26"/>
      <c r="I32" s="24" t="s">
        <v>21</v>
      </c>
      <c r="J32" s="26"/>
    </row>
    <row r="33" spans="2:10" ht="15">
      <c r="B33" s="27">
        <f>SUM(B35:C35)</f>
        <v>1</v>
      </c>
      <c r="C33" s="28"/>
      <c r="D33" s="27">
        <f>SUM(D35:E35)</f>
        <v>4</v>
      </c>
      <c r="E33" s="28"/>
      <c r="F33" s="27">
        <f>SUM(F35:H35)</f>
        <v>0</v>
      </c>
      <c r="G33" s="29"/>
      <c r="H33" s="28"/>
      <c r="I33" s="27">
        <f>SUM(I35:J35)</f>
        <v>5</v>
      </c>
      <c r="J33" s="28"/>
    </row>
    <row r="34" spans="2:10" ht="15">
      <c r="B34" s="30">
        <v>4</v>
      </c>
      <c r="C34" s="31">
        <v>5</v>
      </c>
      <c r="D34" s="30">
        <v>1</v>
      </c>
      <c r="E34" s="32">
        <v>8</v>
      </c>
      <c r="F34" s="30">
        <v>2</v>
      </c>
      <c r="G34" s="31">
        <v>3</v>
      </c>
      <c r="H34" s="32">
        <v>6</v>
      </c>
      <c r="I34" s="31">
        <v>7</v>
      </c>
      <c r="J34" s="32">
        <v>9</v>
      </c>
    </row>
    <row r="35" spans="2:10" ht="15">
      <c r="B35" s="33">
        <f>COUNTIF($B$22:$AA$22,B$34)</f>
        <v>0</v>
      </c>
      <c r="C35" s="34">
        <f>COUNTIF($B$22:$AA$22,C$34)</f>
        <v>1</v>
      </c>
      <c r="D35" s="33">
        <f>COUNTIF($B$22:$AA$22,D$34)</f>
        <v>2</v>
      </c>
      <c r="E35" s="35">
        <f>COUNTIF($B$22:$AA$22,E$34)</f>
        <v>2</v>
      </c>
      <c r="F35" s="33">
        <f>COUNTIF($B$22:$AA$22,F$34)</f>
        <v>0</v>
      </c>
      <c r="G35" s="34">
        <f>COUNTIF($B$22:$AA$22,G$34)</f>
        <v>0</v>
      </c>
      <c r="H35" s="35">
        <f>COUNTIF($B$22:$AA$22,H$34)</f>
        <v>0</v>
      </c>
      <c r="I35" s="34">
        <f>COUNTIF($B$22:$AA$22,I$34)</f>
        <v>1</v>
      </c>
      <c r="J35" s="35">
        <f>COUNTIF($B$22:$AA$22,J$34)</f>
        <v>4</v>
      </c>
    </row>
    <row r="36" spans="2:10" ht="9.6" customHeight="1">
      <c r="B36" s="2"/>
      <c r="H36" s="31"/>
      <c r="J36" s="31"/>
    </row>
    <row r="37" ht="18.6" customHeight="1">
      <c r="B37" s="23" t="s">
        <v>27</v>
      </c>
    </row>
    <row r="38" spans="2:27" ht="15">
      <c r="B38" s="36" t="s">
        <v>6</v>
      </c>
      <c r="C38" s="36" t="s">
        <v>28</v>
      </c>
      <c r="D38" s="36" t="s">
        <v>29</v>
      </c>
      <c r="E38" s="36" t="s">
        <v>30</v>
      </c>
      <c r="F38" s="36" t="s">
        <v>4</v>
      </c>
      <c r="G38" s="36" t="s">
        <v>31</v>
      </c>
      <c r="H38" s="36" t="s">
        <v>24</v>
      </c>
      <c r="I38" s="36" t="s">
        <v>23</v>
      </c>
      <c r="J38" s="36" t="s">
        <v>3</v>
      </c>
      <c r="K38" s="36" t="s">
        <v>32</v>
      </c>
      <c r="L38" s="36" t="s">
        <v>7</v>
      </c>
      <c r="M38" s="36" t="s">
        <v>33</v>
      </c>
      <c r="N38" s="36" t="s">
        <v>5</v>
      </c>
      <c r="O38" s="36" t="s">
        <v>34</v>
      </c>
      <c r="P38" s="36" t="s">
        <v>35</v>
      </c>
      <c r="Q38" s="36" t="s">
        <v>36</v>
      </c>
      <c r="R38" s="36" t="s">
        <v>37</v>
      </c>
      <c r="S38" s="36" t="s">
        <v>2</v>
      </c>
      <c r="T38" s="36" t="s">
        <v>25</v>
      </c>
      <c r="U38" s="36" t="s">
        <v>8</v>
      </c>
      <c r="V38" s="36" t="s">
        <v>38</v>
      </c>
      <c r="W38" s="36" t="s">
        <v>39</v>
      </c>
      <c r="X38" s="36" t="s">
        <v>40</v>
      </c>
      <c r="Y38" s="36" t="s">
        <v>41</v>
      </c>
      <c r="Z38" s="36" t="s">
        <v>42</v>
      </c>
      <c r="AA38" s="36" t="s">
        <v>43</v>
      </c>
    </row>
    <row r="39" spans="2:27" ht="15"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H39" s="16">
        <v>7</v>
      </c>
      <c r="I39" s="16">
        <v>8</v>
      </c>
      <c r="J39" s="16">
        <v>9</v>
      </c>
      <c r="K39" s="16">
        <v>1</v>
      </c>
      <c r="L39" s="16">
        <v>2</v>
      </c>
      <c r="M39" s="16">
        <v>3</v>
      </c>
      <c r="N39" s="16">
        <v>4</v>
      </c>
      <c r="O39" s="16">
        <v>5</v>
      </c>
      <c r="P39" s="16">
        <v>6</v>
      </c>
      <c r="Q39" s="16">
        <v>7</v>
      </c>
      <c r="R39" s="16">
        <v>8</v>
      </c>
      <c r="S39" s="16">
        <v>9</v>
      </c>
      <c r="T39" s="16">
        <v>1</v>
      </c>
      <c r="U39" s="16">
        <v>2</v>
      </c>
      <c r="V39" s="16">
        <v>3</v>
      </c>
      <c r="W39" s="16">
        <v>4</v>
      </c>
      <c r="X39" s="16">
        <v>5</v>
      </c>
      <c r="Y39" s="16">
        <v>6</v>
      </c>
      <c r="Z39" s="16">
        <v>7</v>
      </c>
      <c r="AA39" s="16">
        <v>8</v>
      </c>
    </row>
    <row r="40" spans="2:27" ht="15">
      <c r="B40" s="16">
        <v>1</v>
      </c>
      <c r="C40" s="16">
        <v>2</v>
      </c>
      <c r="D40" s="16">
        <v>2</v>
      </c>
      <c r="E40" s="16">
        <v>2</v>
      </c>
      <c r="F40" s="16">
        <v>1</v>
      </c>
      <c r="G40" s="16">
        <v>2</v>
      </c>
      <c r="H40" s="16">
        <v>2</v>
      </c>
      <c r="I40" s="16">
        <v>2</v>
      </c>
      <c r="J40" s="16">
        <v>1</v>
      </c>
      <c r="K40" s="16">
        <v>2</v>
      </c>
      <c r="L40" s="16">
        <v>2</v>
      </c>
      <c r="M40" s="16">
        <v>2</v>
      </c>
      <c r="N40" s="16">
        <v>2</v>
      </c>
      <c r="O40" s="16">
        <v>2</v>
      </c>
      <c r="P40" s="16">
        <v>1</v>
      </c>
      <c r="Q40" s="16">
        <v>2</v>
      </c>
      <c r="R40" s="16">
        <v>2</v>
      </c>
      <c r="S40" s="16">
        <v>2</v>
      </c>
      <c r="T40" s="16">
        <v>2</v>
      </c>
      <c r="U40" s="16">
        <v>2</v>
      </c>
      <c r="V40" s="16">
        <v>1</v>
      </c>
      <c r="W40" s="16">
        <v>2</v>
      </c>
      <c r="X40" s="16">
        <v>2</v>
      </c>
      <c r="Y40" s="16">
        <v>2</v>
      </c>
      <c r="Z40" s="16">
        <v>2</v>
      </c>
      <c r="AA40" s="16">
        <v>2</v>
      </c>
    </row>
    <row r="41" ht="18" customHeight="1">
      <c r="M41" s="15"/>
    </row>
    <row r="42" spans="2:13" ht="18" customHeight="1" thickBot="1">
      <c r="B42" s="2" t="s">
        <v>44</v>
      </c>
      <c r="M42" s="15"/>
    </row>
    <row r="43" spans="2:20" ht="18" customHeight="1" thickBot="1">
      <c r="B43" s="3">
        <v>1</v>
      </c>
      <c r="C43" s="4">
        <v>9</v>
      </c>
      <c r="D43" s="4">
        <v>6</v>
      </c>
      <c r="E43" s="4">
        <v>7</v>
      </c>
      <c r="F43" s="4">
        <v>0</v>
      </c>
      <c r="G43" s="4">
        <v>8</v>
      </c>
      <c r="H43" s="4">
        <v>2</v>
      </c>
      <c r="I43" s="5">
        <v>8</v>
      </c>
      <c r="M43" s="37" t="s">
        <v>45</v>
      </c>
      <c r="Q43" s="1">
        <v>13</v>
      </c>
      <c r="R43" s="1">
        <v>14</v>
      </c>
      <c r="S43" s="1">
        <v>16</v>
      </c>
      <c r="T43" s="1">
        <v>19</v>
      </c>
    </row>
    <row r="44" ht="9" customHeight="1">
      <c r="M44" s="37"/>
    </row>
    <row r="45" spans="2:27" ht="18" customHeight="1" thickBot="1">
      <c r="B45" s="6" t="s">
        <v>46</v>
      </c>
      <c r="C45" s="38"/>
      <c r="D45" s="38"/>
      <c r="E45" s="38"/>
      <c r="F45" s="7"/>
      <c r="G45" s="7"/>
      <c r="H45" s="14">
        <f>AA45</f>
        <v>1</v>
      </c>
      <c r="I45" s="7"/>
      <c r="J45" s="39" t="str">
        <f>H43&amp;I43</f>
        <v>28</v>
      </c>
      <c r="K45" s="7"/>
      <c r="M45" s="40">
        <f>IF(EXACT(H43,I43),VALUE(H43&amp;I43),H43+I43)</f>
        <v>10</v>
      </c>
      <c r="O45" s="41" t="str">
        <f>TEXT(M45,"00")</f>
        <v>10</v>
      </c>
      <c r="Q45" s="16" t="str">
        <f>LEFT(O45,1)</f>
        <v>1</v>
      </c>
      <c r="R45" s="16" t="str">
        <f>RIGHT(M45,1)</f>
        <v>0</v>
      </c>
      <c r="T45" s="41">
        <f>IF(EXACT(Q45,R45),M45,Q45+R45)</f>
        <v>1</v>
      </c>
      <c r="V45" s="41" t="str">
        <f>TEXT(IF(T45&gt;33,Q45+R45,T45),"00")</f>
        <v>01</v>
      </c>
      <c r="X45" s="16" t="str">
        <f>LEFT(V45,1)</f>
        <v>0</v>
      </c>
      <c r="Y45" s="16" t="str">
        <f>RIGHT(V45,1)</f>
        <v>1</v>
      </c>
      <c r="AA45" s="17">
        <f>IF(EXACT(X45,Y45),T45,X45+Y45)</f>
        <v>1</v>
      </c>
    </row>
    <row r="46" spans="2:27" ht="18" customHeight="1" thickBot="1">
      <c r="B46" s="18" t="s">
        <v>47</v>
      </c>
      <c r="C46" s="42"/>
      <c r="D46" s="42"/>
      <c r="E46" s="42"/>
      <c r="F46" s="19"/>
      <c r="G46" s="43" t="s">
        <v>48</v>
      </c>
      <c r="H46" s="44">
        <f>AA46</f>
        <v>5</v>
      </c>
      <c r="I46" s="7"/>
      <c r="J46" s="8">
        <f>VALUE(Q46&amp;R46)</f>
        <v>41</v>
      </c>
      <c r="K46" s="7"/>
      <c r="M46" s="15">
        <f>SUM(B43:I43)</f>
        <v>41</v>
      </c>
      <c r="O46" s="1" t="str">
        <f>TEXT(M46,"00")</f>
        <v>41</v>
      </c>
      <c r="Q46" s="16" t="str">
        <f>LEFT(O46,1)</f>
        <v>4</v>
      </c>
      <c r="R46" s="16" t="str">
        <f>RIGHT(M46,1)</f>
        <v>1</v>
      </c>
      <c r="T46" s="1">
        <f>IF(EXACT(Q46,R46),M46,Q46+R46)</f>
        <v>5</v>
      </c>
      <c r="V46" s="1" t="str">
        <f>TEXT(IF(T46&gt;33,Q46+R46,T46),"00")</f>
        <v>05</v>
      </c>
      <c r="X46" s="16" t="str">
        <f>LEFT(V46,1)</f>
        <v>0</v>
      </c>
      <c r="Y46" s="16" t="str">
        <f>RIGHT(V46,1)</f>
        <v>5</v>
      </c>
      <c r="AA46" s="21">
        <f>IF(EXACT(X46,Y46),T46,X46+Y46)</f>
        <v>5</v>
      </c>
    </row>
    <row r="47" spans="2:27" ht="18" customHeight="1">
      <c r="B47" s="6" t="s">
        <v>49</v>
      </c>
      <c r="C47" s="38"/>
      <c r="D47" s="38"/>
      <c r="E47" s="38"/>
      <c r="F47" s="7"/>
      <c r="G47" s="7"/>
      <c r="H47" s="45">
        <f>AA47</f>
        <v>9</v>
      </c>
      <c r="I47" s="7"/>
      <c r="J47" s="7"/>
      <c r="K47" s="7"/>
      <c r="M47" s="15">
        <f>SUM(F43:I43)</f>
        <v>18</v>
      </c>
      <c r="O47" s="1" t="str">
        <f>TEXT(M47,"00")</f>
        <v>18</v>
      </c>
      <c r="Q47" s="16" t="str">
        <f>LEFT(O47,1)</f>
        <v>1</v>
      </c>
      <c r="R47" s="16" t="str">
        <f>RIGHT(M47,1)</f>
        <v>8</v>
      </c>
      <c r="T47" s="1">
        <f>IF(EXACT(Q47,R47),M47,Q47+R47)</f>
        <v>9</v>
      </c>
      <c r="V47" s="1" t="str">
        <f>TEXT(IF(T47&gt;33,Q47+R47,T47),"00")</f>
        <v>09</v>
      </c>
      <c r="X47" s="16" t="str">
        <f>LEFT(V47,1)</f>
        <v>0</v>
      </c>
      <c r="Y47" s="16" t="str">
        <f>RIGHT(V47,1)</f>
        <v>9</v>
      </c>
      <c r="AA47" s="17">
        <f>IF(EXACT(X47,Y47),T47,X47+Y47)</f>
        <v>9</v>
      </c>
    </row>
    <row r="48" spans="2:13" ht="18" customHeight="1">
      <c r="B48" s="2"/>
      <c r="C48" s="23"/>
      <c r="D48" s="23"/>
      <c r="E48" s="23"/>
      <c r="H48" s="31"/>
      <c r="M48" s="15"/>
    </row>
    <row r="49" spans="2:13" ht="18" customHeight="1" thickBot="1">
      <c r="B49" s="2" t="s">
        <v>50</v>
      </c>
      <c r="C49" s="23"/>
      <c r="D49" s="23"/>
      <c r="E49" s="23"/>
      <c r="H49" s="31"/>
      <c r="M49" s="15"/>
    </row>
    <row r="50" spans="1:27" ht="18" customHeight="1" thickBot="1">
      <c r="A50" s="1" t="s">
        <v>12</v>
      </c>
      <c r="B50" s="46" t="s">
        <v>51</v>
      </c>
      <c r="C50" s="47"/>
      <c r="D50" s="47"/>
      <c r="E50" s="47"/>
      <c r="F50" s="48"/>
      <c r="G50" s="48"/>
      <c r="H50" s="20">
        <f>AA50</f>
        <v>7</v>
      </c>
      <c r="I50" s="48"/>
      <c r="J50" s="49">
        <f>VALUE(Q50&amp;R50)</f>
        <v>16</v>
      </c>
      <c r="K50" s="48"/>
      <c r="M50" s="30">
        <f>AA46+AA10</f>
        <v>16</v>
      </c>
      <c r="O50" s="1" t="str">
        <f>TEXT(M50,"00")</f>
        <v>16</v>
      </c>
      <c r="Q50" s="16" t="str">
        <f>LEFT(O50,1)</f>
        <v>1</v>
      </c>
      <c r="R50" s="16" t="str">
        <f>RIGHT(M50,1)</f>
        <v>6</v>
      </c>
      <c r="T50" s="1">
        <f>IF(EXACT(Q50,R50),M50,Q50+R50)</f>
        <v>7</v>
      </c>
      <c r="V50" s="1" t="str">
        <f>TEXT(IF(T50&gt;33,Q50+R50,T50),"00")</f>
        <v>07</v>
      </c>
      <c r="X50" s="16" t="str">
        <f>LEFT(V50,1)</f>
        <v>0</v>
      </c>
      <c r="Y50" s="16" t="str">
        <f>RIGHT(V50,1)</f>
        <v>7</v>
      </c>
      <c r="AA50" s="21">
        <f>IF(EXACT(X50,Y50),T50,X50+Y50)</f>
        <v>7</v>
      </c>
    </row>
    <row r="51" spans="2:27" ht="18" customHeight="1" thickBot="1">
      <c r="B51" s="46" t="s">
        <v>51</v>
      </c>
      <c r="C51" s="47"/>
      <c r="D51" s="47"/>
      <c r="E51" s="47"/>
      <c r="F51" s="48"/>
      <c r="G51" s="48"/>
      <c r="H51" s="20">
        <f>AA51</f>
        <v>8</v>
      </c>
      <c r="I51" s="48"/>
      <c r="J51" s="49">
        <f>VALUE(Q51&amp;R51)</f>
        <v>8</v>
      </c>
      <c r="K51" s="48"/>
      <c r="M51" s="15">
        <f>AA46+H27</f>
        <v>8</v>
      </c>
      <c r="O51" s="1" t="str">
        <f>TEXT(M51,"00")</f>
        <v>08</v>
      </c>
      <c r="Q51" s="16" t="str">
        <f>LEFT(O51,1)</f>
        <v>0</v>
      </c>
      <c r="R51" s="16" t="str">
        <f>RIGHT(M51,1)</f>
        <v>8</v>
      </c>
      <c r="T51" s="1">
        <f>IF(EXACT(Q51,R51),M51,Q51+R51)</f>
        <v>8</v>
      </c>
      <c r="V51" s="1" t="str">
        <f>TEXT(IF(T51&gt;33,Q51+R51,T51),"00")</f>
        <v>08</v>
      </c>
      <c r="X51" s="16" t="str">
        <f>LEFT(V51,1)</f>
        <v>0</v>
      </c>
      <c r="Y51" s="16" t="str">
        <f>RIGHT(V51,1)</f>
        <v>8</v>
      </c>
      <c r="AA51" s="21">
        <f>IF(EXACT(X51,Y51),T51,X51+Y51)</f>
        <v>8</v>
      </c>
    </row>
    <row r="52" ht="18" customHeight="1">
      <c r="M52" s="15"/>
    </row>
    <row r="53" spans="2:13" ht="18" customHeight="1" thickBot="1">
      <c r="B53" s="2" t="s">
        <v>52</v>
      </c>
      <c r="M53" s="15"/>
    </row>
    <row r="54" spans="2:13" ht="18" customHeight="1" thickBot="1">
      <c r="B54" s="3">
        <v>2</v>
      </c>
      <c r="C54" s="4">
        <v>0</v>
      </c>
      <c r="D54" s="4">
        <v>2</v>
      </c>
      <c r="E54" s="5">
        <v>0</v>
      </c>
      <c r="F54" s="36">
        <f>F43</f>
        <v>0</v>
      </c>
      <c r="G54" s="36">
        <f>G43</f>
        <v>8</v>
      </c>
      <c r="H54" s="36">
        <f>H43</f>
        <v>2</v>
      </c>
      <c r="I54" s="36">
        <f>I43</f>
        <v>8</v>
      </c>
      <c r="M54" s="15"/>
    </row>
    <row r="55" ht="9" customHeight="1" thickBot="1">
      <c r="M55" s="15"/>
    </row>
    <row r="56" spans="2:27" ht="18" customHeight="1" thickBot="1">
      <c r="B56" s="6" t="s">
        <v>53</v>
      </c>
      <c r="C56" s="38"/>
      <c r="D56" s="38"/>
      <c r="E56" s="38"/>
      <c r="F56" s="7"/>
      <c r="G56" s="7"/>
      <c r="H56" s="44">
        <f>X56+Y56</f>
        <v>4</v>
      </c>
      <c r="I56" s="7"/>
      <c r="J56" s="8">
        <f>AA56</f>
        <v>22</v>
      </c>
      <c r="K56" s="7"/>
      <c r="M56" s="15">
        <f>SUM(B54:I54)</f>
        <v>22</v>
      </c>
      <c r="O56" s="1" t="str">
        <f>TEXT(M56,"00")</f>
        <v>22</v>
      </c>
      <c r="Q56" s="16" t="str">
        <f>LEFT(O56,1)</f>
        <v>2</v>
      </c>
      <c r="R56" s="16" t="str">
        <f>RIGHT(M56,1)</f>
        <v>2</v>
      </c>
      <c r="T56" s="1">
        <f>IF(EXACT(Q56,R56),M56,Q56+R56)</f>
        <v>22</v>
      </c>
      <c r="V56" s="1" t="str">
        <f>TEXT(IF(T56&gt;33,Q56+R56,T56),"00")</f>
        <v>22</v>
      </c>
      <c r="X56" s="16" t="str">
        <f>LEFT(V56,1)</f>
        <v>2</v>
      </c>
      <c r="Y56" s="16" t="str">
        <f>RIGHT(V56,1)</f>
        <v>2</v>
      </c>
      <c r="AA56" s="21">
        <f>IF(EXACT(X56,Y56),T56,X56+Y56)</f>
        <v>22</v>
      </c>
    </row>
    <row r="57" ht="18" customHeight="1"/>
    <row r="58" spans="2:27" ht="18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ht="18" customHeight="1" thickBot="1">
      <c r="B59" s="2" t="s">
        <v>54</v>
      </c>
    </row>
    <row r="60" spans="2:27" ht="18" customHeight="1" thickBot="1">
      <c r="B60" s="6" t="s">
        <v>55</v>
      </c>
      <c r="C60" s="7">
        <f>B43</f>
        <v>1</v>
      </c>
      <c r="D60" s="7">
        <f>C43</f>
        <v>9</v>
      </c>
      <c r="E60" s="7">
        <f>D43</f>
        <v>6</v>
      </c>
      <c r="F60" s="7">
        <f>E43</f>
        <v>7</v>
      </c>
      <c r="G60" s="7"/>
      <c r="H60" s="44">
        <f>Z60</f>
        <v>5</v>
      </c>
      <c r="I60" s="7"/>
      <c r="J60" s="39">
        <f>AA60</f>
        <v>5</v>
      </c>
      <c r="K60" s="7"/>
      <c r="M60" s="15">
        <f>SUM(C60:F60)</f>
        <v>23</v>
      </c>
      <c r="O60" s="1" t="str">
        <f>TEXT(M60,"00")</f>
        <v>23</v>
      </c>
      <c r="Q60" s="16" t="str">
        <f>LEFT(O60,1)</f>
        <v>2</v>
      </c>
      <c r="R60" s="16" t="str">
        <f>RIGHT(M60,1)</f>
        <v>3</v>
      </c>
      <c r="T60" s="1">
        <f>IF(EXACT(Q60,R60),M60,Q60+R60)</f>
        <v>5</v>
      </c>
      <c r="V60" s="1" t="str">
        <f>TEXT(IF(T60&gt;33,Q60+R60,T60),"00")</f>
        <v>05</v>
      </c>
      <c r="X60" s="16" t="str">
        <f>LEFT(V60,1)</f>
        <v>0</v>
      </c>
      <c r="Y60" s="16" t="str">
        <f>RIGHT(V60,1)</f>
        <v>5</v>
      </c>
      <c r="Z60" s="1">
        <f>X60+Y60</f>
        <v>5</v>
      </c>
      <c r="AA60" s="21">
        <f>IF(EXACT(X60,Y60),T60,X60+Y60)</f>
        <v>5</v>
      </c>
    </row>
    <row r="61" spans="2:27" ht="18" customHeight="1" thickBot="1">
      <c r="B61" s="6" t="s">
        <v>56</v>
      </c>
      <c r="C61" s="7">
        <f>F43</f>
        <v>0</v>
      </c>
      <c r="D61" s="7">
        <f>G43</f>
        <v>8</v>
      </c>
      <c r="E61" s="38"/>
      <c r="F61" s="7"/>
      <c r="G61" s="7"/>
      <c r="H61" s="44">
        <f>Z61</f>
        <v>8</v>
      </c>
      <c r="I61" s="7"/>
      <c r="J61" s="39">
        <f>VALUE(Q61&amp;R61)</f>
        <v>8</v>
      </c>
      <c r="K61" s="7"/>
      <c r="M61" s="15">
        <f>SUM(C61:D61)</f>
        <v>8</v>
      </c>
      <c r="O61" s="1" t="str">
        <f>TEXT(M61,"00")</f>
        <v>08</v>
      </c>
      <c r="Q61" s="16" t="str">
        <f>LEFT(O61,1)</f>
        <v>0</v>
      </c>
      <c r="R61" s="16" t="str">
        <f>RIGHT(M61,1)</f>
        <v>8</v>
      </c>
      <c r="T61" s="1">
        <f>IF(EXACT(Q61,R61),M61,Q61+R61)</f>
        <v>8</v>
      </c>
      <c r="V61" s="1" t="str">
        <f>TEXT(IF(T61&gt;33,Q61+R61,T61),"00")</f>
        <v>08</v>
      </c>
      <c r="X61" s="16" t="str">
        <f>LEFT(V61,1)</f>
        <v>0</v>
      </c>
      <c r="Y61" s="16" t="str">
        <f>RIGHT(V61,1)</f>
        <v>8</v>
      </c>
      <c r="Z61" s="1">
        <f>X61+Y61</f>
        <v>8</v>
      </c>
      <c r="AA61" s="21">
        <f>IF(EXACT(X61,Y61),T61,X61+Y61)</f>
        <v>8</v>
      </c>
    </row>
    <row r="62" spans="2:27" ht="18" customHeight="1" thickBot="1">
      <c r="B62" s="6" t="s">
        <v>57</v>
      </c>
      <c r="C62" s="7">
        <f>H43</f>
        <v>2</v>
      </c>
      <c r="D62" s="7">
        <f>I43</f>
        <v>8</v>
      </c>
      <c r="E62" s="38"/>
      <c r="F62" s="7"/>
      <c r="G62" s="7"/>
      <c r="H62" s="44">
        <f>Z62</f>
        <v>1</v>
      </c>
      <c r="I62" s="7"/>
      <c r="J62" s="39" t="str">
        <f>C62&amp;D62</f>
        <v>28</v>
      </c>
      <c r="K62" s="7"/>
      <c r="M62" s="15">
        <f>SUM(C62:D62)</f>
        <v>10</v>
      </c>
      <c r="O62" s="1" t="str">
        <f>TEXT(M62,"00")</f>
        <v>10</v>
      </c>
      <c r="Q62" s="16" t="str">
        <f>LEFT(O62,1)</f>
        <v>1</v>
      </c>
      <c r="R62" s="16" t="str">
        <f>RIGHT(M62,1)</f>
        <v>0</v>
      </c>
      <c r="T62" s="1">
        <f>IF(EXACT(Q62,R62),M62,Q62+R62)</f>
        <v>1</v>
      </c>
      <c r="V62" s="1" t="str">
        <f>TEXT(IF(T62&gt;33,Q62+R62,T62),"00")</f>
        <v>01</v>
      </c>
      <c r="X62" s="16" t="str">
        <f>LEFT(V62,1)</f>
        <v>0</v>
      </c>
      <c r="Y62" s="16" t="str">
        <f>RIGHT(V62,1)</f>
        <v>1</v>
      </c>
      <c r="Z62" s="1">
        <f>X62+Y62</f>
        <v>1</v>
      </c>
      <c r="AA62" s="21">
        <f>IF(EXACT(X62,Y62),T62,X62+Y62)</f>
        <v>1</v>
      </c>
    </row>
    <row r="63" ht="18" customHeight="1"/>
    <row r="64" spans="2:10" ht="18.6" thickBot="1">
      <c r="B64" s="2"/>
      <c r="D64" s="1">
        <v>36</v>
      </c>
      <c r="E64" s="1" t="s">
        <v>58</v>
      </c>
      <c r="F64" s="50">
        <f>X46+Y46</f>
        <v>5</v>
      </c>
      <c r="G64" s="1">
        <v>9</v>
      </c>
      <c r="H64" s="2" t="s">
        <v>59</v>
      </c>
      <c r="J64" s="23" t="s">
        <v>60</v>
      </c>
    </row>
    <row r="65" spans="2:27" ht="18.6" thickBot="1">
      <c r="B65" s="23" t="s">
        <v>61</v>
      </c>
      <c r="D65" s="1">
        <v>0</v>
      </c>
      <c r="E65" s="1" t="s">
        <v>62</v>
      </c>
      <c r="F65" s="51">
        <f>D64-F64</f>
        <v>31</v>
      </c>
      <c r="H65" s="20">
        <f>AA65</f>
        <v>9</v>
      </c>
      <c r="I65" s="52">
        <f>ABS(H61-H62)</f>
        <v>7</v>
      </c>
      <c r="J65" s="2" t="s">
        <v>63</v>
      </c>
      <c r="K65" s="31"/>
      <c r="M65" s="15">
        <f>H61+H62</f>
        <v>9</v>
      </c>
      <c r="O65" s="1" t="str">
        <f>TEXT(M65,"00")</f>
        <v>09</v>
      </c>
      <c r="Q65" s="16" t="str">
        <f>LEFT(O65,1)</f>
        <v>0</v>
      </c>
      <c r="R65" s="16" t="str">
        <f>RIGHT(M65,1)</f>
        <v>9</v>
      </c>
      <c r="T65" s="1">
        <f>IF(EXACT(Q65,R65),M65,Q65+R65)</f>
        <v>9</v>
      </c>
      <c r="V65" s="1" t="str">
        <f>TEXT(IF(T65&gt;33,Q65+R65,T65),"00")</f>
        <v>09</v>
      </c>
      <c r="X65" s="16" t="str">
        <f>LEFT(V65,1)</f>
        <v>0</v>
      </c>
      <c r="Y65" s="16" t="str">
        <f>RIGHT(V65,1)</f>
        <v>9</v>
      </c>
      <c r="Z65" s="1">
        <f>X65+Y65</f>
        <v>9</v>
      </c>
      <c r="AA65" s="21">
        <f>IF(EXACT(X65,Y65),T65,X65+Y65)</f>
        <v>9</v>
      </c>
    </row>
    <row r="66" spans="2:27" ht="18.6" thickBot="1">
      <c r="B66" s="23" t="s">
        <v>64</v>
      </c>
      <c r="D66" s="48">
        <f>F65+1</f>
        <v>32</v>
      </c>
      <c r="E66" s="1" t="s">
        <v>62</v>
      </c>
      <c r="F66" s="48">
        <f>D66+$G$64-1</f>
        <v>40</v>
      </c>
      <c r="H66" s="20">
        <f>AA66</f>
        <v>6</v>
      </c>
      <c r="I66" s="52">
        <f>ABS(H60-H62)</f>
        <v>4</v>
      </c>
      <c r="J66" s="2" t="s">
        <v>65</v>
      </c>
      <c r="K66" s="31"/>
      <c r="M66" s="15">
        <f>H62+H60</f>
        <v>6</v>
      </c>
      <c r="O66" s="1" t="str">
        <f>TEXT(M66,"00")</f>
        <v>06</v>
      </c>
      <c r="Q66" s="16" t="str">
        <f>LEFT(O66,1)</f>
        <v>0</v>
      </c>
      <c r="R66" s="16" t="str">
        <f>RIGHT(M66,1)</f>
        <v>6</v>
      </c>
      <c r="T66" s="1">
        <f>IF(EXACT(Q66,R66),M66,Q66+R66)</f>
        <v>6</v>
      </c>
      <c r="V66" s="1" t="str">
        <f>TEXT(IF(T66&gt;33,Q66+R66,T66),"00")</f>
        <v>06</v>
      </c>
      <c r="X66" s="16" t="str">
        <f>LEFT(V66,1)</f>
        <v>0</v>
      </c>
      <c r="Y66" s="16" t="str">
        <f>RIGHT(V66,1)</f>
        <v>6</v>
      </c>
      <c r="Z66" s="1">
        <f>X66+Y66</f>
        <v>6</v>
      </c>
      <c r="AA66" s="21">
        <f>IF(EXACT(X66,Y66),T66,X66+Y66)</f>
        <v>6</v>
      </c>
    </row>
    <row r="67" spans="2:27" ht="18.6" thickBot="1">
      <c r="B67" s="23" t="s">
        <v>66</v>
      </c>
      <c r="D67" s="48">
        <f>F66+1</f>
        <v>41</v>
      </c>
      <c r="E67" s="1" t="s">
        <v>62</v>
      </c>
      <c r="F67" s="48">
        <f>D67+$G$64-1</f>
        <v>49</v>
      </c>
      <c r="H67" s="20">
        <f>AA67</f>
        <v>6</v>
      </c>
      <c r="I67" s="52">
        <f>ABS(H65-H66)</f>
        <v>3</v>
      </c>
      <c r="J67" s="2" t="s">
        <v>67</v>
      </c>
      <c r="K67" s="31"/>
      <c r="M67" s="15">
        <f>H65+H66</f>
        <v>15</v>
      </c>
      <c r="O67" s="1" t="str">
        <f>TEXT(M67,"00")</f>
        <v>15</v>
      </c>
      <c r="Q67" s="16" t="str">
        <f>LEFT(O67,1)</f>
        <v>1</v>
      </c>
      <c r="R67" s="16" t="str">
        <f>RIGHT(M67,1)</f>
        <v>5</v>
      </c>
      <c r="T67" s="1">
        <f>IF(EXACT(Q67,R67),M67,Q67+R67)</f>
        <v>6</v>
      </c>
      <c r="V67" s="1" t="str">
        <f>TEXT(IF(T67&gt;33,Q67+R67,T67),"00")</f>
        <v>06</v>
      </c>
      <c r="X67" s="16" t="str">
        <f>LEFT(V67,1)</f>
        <v>0</v>
      </c>
      <c r="Y67" s="16" t="str">
        <f>RIGHT(V67,1)</f>
        <v>6</v>
      </c>
      <c r="Z67" s="1">
        <f>X67+Y67</f>
        <v>6</v>
      </c>
      <c r="AA67" s="21">
        <f>IF(EXACT(X67,Y67),T67,X67+Y67)</f>
        <v>6</v>
      </c>
    </row>
    <row r="68" spans="2:27" ht="18.6" thickBot="1">
      <c r="B68" s="23" t="s">
        <v>68</v>
      </c>
      <c r="D68" s="48">
        <f>F67+1</f>
        <v>50</v>
      </c>
      <c r="E68" s="1" t="s">
        <v>62</v>
      </c>
      <c r="H68" s="20">
        <f>AA68</f>
        <v>4</v>
      </c>
      <c r="I68" s="52">
        <f>ABS(H61-H60)</f>
        <v>3</v>
      </c>
      <c r="J68" s="2" t="s">
        <v>69</v>
      </c>
      <c r="K68" s="31"/>
      <c r="M68" s="30">
        <f>H61+H60</f>
        <v>13</v>
      </c>
      <c r="O68" s="1" t="str">
        <f>TEXT(M68,"00")</f>
        <v>13</v>
      </c>
      <c r="Q68" s="16" t="str">
        <f>LEFT(O68,1)</f>
        <v>1</v>
      </c>
      <c r="R68" s="16" t="str">
        <f>RIGHT(M68,1)</f>
        <v>3</v>
      </c>
      <c r="T68" s="1">
        <f>IF(EXACT(Q68,R68),M68,Q68+R68)</f>
        <v>4</v>
      </c>
      <c r="V68" s="1" t="str">
        <f>TEXT(IF(T68&gt;33,Q68+R68,T68),"00")</f>
        <v>04</v>
      </c>
      <c r="X68" s="16" t="str">
        <f>LEFT(V68,1)</f>
        <v>0</v>
      </c>
      <c r="Y68" s="16" t="str">
        <f>RIGHT(V68,1)</f>
        <v>4</v>
      </c>
      <c r="Z68" s="1">
        <f>X68+Y68</f>
        <v>4</v>
      </c>
      <c r="AA68" s="21">
        <f>IF(EXACT(X68,Y68),T68,X68+Y68)</f>
        <v>4</v>
      </c>
    </row>
    <row r="69" ht="15">
      <c r="I69" s="31" t="s">
        <v>70</v>
      </c>
    </row>
    <row r="70" ht="15">
      <c r="I70" s="31"/>
    </row>
    <row r="71" ht="15">
      <c r="B71" s="23" t="s">
        <v>71</v>
      </c>
    </row>
    <row r="72" spans="2:5" ht="15">
      <c r="B72" s="23" t="s">
        <v>72</v>
      </c>
      <c r="D72" s="1" t="s">
        <v>73</v>
      </c>
      <c r="E72" s="23" t="s">
        <v>74</v>
      </c>
    </row>
    <row r="73" spans="2:5" ht="15">
      <c r="B73" s="23" t="s">
        <v>75</v>
      </c>
      <c r="D73" s="1" t="s">
        <v>73</v>
      </c>
      <c r="E73" s="23" t="s">
        <v>76</v>
      </c>
    </row>
  </sheetData>
  <mergeCells count="16">
    <mergeCell ref="B32:C32"/>
    <mergeCell ref="D32:E32"/>
    <mergeCell ref="F32:H32"/>
    <mergeCell ref="I32:J32"/>
    <mergeCell ref="B33:C33"/>
    <mergeCell ref="D33:E33"/>
    <mergeCell ref="F33:H33"/>
    <mergeCell ref="I33:J33"/>
    <mergeCell ref="B15:C15"/>
    <mergeCell ref="D15:E15"/>
    <mergeCell ref="F15:H15"/>
    <mergeCell ref="I15:J15"/>
    <mergeCell ref="B16:C16"/>
    <mergeCell ref="D16:E16"/>
    <mergeCell ref="F16:H16"/>
    <mergeCell ref="I16:J16"/>
  </mergeCells>
  <conditionalFormatting sqref="B18:J18">
    <cfRule type="cellIs" priority="2" dxfId="0" operator="equal">
      <formula>0</formula>
    </cfRule>
  </conditionalFormatting>
  <conditionalFormatting sqref="B35:J35">
    <cfRule type="cellIs" priority="1" dxfId="0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 Higashi</dc:creator>
  <cp:keywords/>
  <dc:description/>
  <cp:lastModifiedBy>Rie Higashi</cp:lastModifiedBy>
  <dcterms:created xsi:type="dcterms:W3CDTF">2020-09-16T23:26:13Z</dcterms:created>
  <dcterms:modified xsi:type="dcterms:W3CDTF">2020-09-16T23:26:33Z</dcterms:modified>
  <cp:category/>
  <cp:version/>
  <cp:contentType/>
  <cp:contentStatus/>
</cp:coreProperties>
</file>